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2024.25/"/>
    </mc:Choice>
  </mc:AlternateContent>
  <xr:revisionPtr revIDLastSave="8" documentId="8_{D0281928-AE66-4DFA-A97A-9B18F486E74C}" xr6:coauthVersionLast="47" xr6:coauthVersionMax="47" xr10:uidLastSave="{594FA1AD-ED09-4258-A482-D07013FEEEAC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67" i="1" s="1"/>
  <c r="N56" i="1" l="1"/>
  <c r="N61" i="1" s="1"/>
  <c r="O56" i="1"/>
  <c r="O61" i="1" s="1"/>
  <c r="N23" i="1"/>
  <c r="N33" i="1" s="1"/>
  <c r="N40" i="1" s="1"/>
  <c r="L23" i="1"/>
  <c r="L33" i="1" s="1"/>
  <c r="L40" i="1" s="1"/>
  <c r="F56" i="1" s="1"/>
  <c r="G23" i="1"/>
  <c r="G33" i="1" s="1"/>
  <c r="G40" i="1" s="1"/>
  <c r="F57" i="1" l="1"/>
  <c r="F65" i="1"/>
  <c r="F67" i="1" s="1"/>
  <c r="G65" i="1"/>
  <c r="G67" i="1" s="1"/>
  <c r="J56" i="1"/>
  <c r="K56" i="1"/>
  <c r="L56" i="1"/>
  <c r="M56" i="1"/>
  <c r="K61" i="1" l="1"/>
  <c r="I23" i="1" s="1"/>
  <c r="I33" i="1" s="1"/>
  <c r="I40" i="1" s="1"/>
  <c r="J61" i="1"/>
  <c r="H15" i="1" s="1"/>
  <c r="H23" i="1" s="1"/>
  <c r="H33" i="1" l="1"/>
  <c r="H40" i="1" s="1"/>
  <c r="F23" i="1"/>
  <c r="F33" i="1" l="1"/>
  <c r="F40" i="1" s="1"/>
  <c r="L61" i="1"/>
  <c r="M61" i="1"/>
  <c r="K15" i="1" s="1"/>
  <c r="K23" i="1" l="1"/>
  <c r="K33" i="1" s="1"/>
  <c r="K40" i="1" s="1"/>
</calcChain>
</file>

<file path=xl/sharedStrings.xml><?xml version="1.0" encoding="utf-8"?>
<sst xmlns="http://schemas.openxmlformats.org/spreadsheetml/2006/main" count="146" uniqueCount="61">
  <si>
    <t>HAWKLEY PARISH COUNCIL</t>
  </si>
  <si>
    <t>HISTORIC TREND</t>
  </si>
  <si>
    <t>End of year</t>
  </si>
  <si>
    <t>MAINTENANCE COSTS</t>
  </si>
  <si>
    <t>Actual</t>
  </si>
  <si>
    <t xml:space="preserve">Budget </t>
  </si>
  <si>
    <t>Precept</t>
  </si>
  <si>
    <t>Bank Balance</t>
  </si>
  <si>
    <t>2020-21</t>
  </si>
  <si>
    <t>Verge cutting</t>
  </si>
  <si>
    <t>2018-19</t>
  </si>
  <si>
    <t>2019-20</t>
  </si>
  <si>
    <t>Other</t>
  </si>
  <si>
    <t>Budget</t>
  </si>
  <si>
    <t>Insurance</t>
  </si>
  <si>
    <t>General Maintenance</t>
  </si>
  <si>
    <t>Clerks salary</t>
  </si>
  <si>
    <t>Training</t>
  </si>
  <si>
    <t>Grants rec'd</t>
  </si>
  <si>
    <t xml:space="preserve">Net Expenses </t>
  </si>
  <si>
    <t>2021-22</t>
  </si>
  <si>
    <t>Proposed</t>
  </si>
  <si>
    <t>-</t>
  </si>
  <si>
    <t>Recurring</t>
  </si>
  <si>
    <t>Non-recurring</t>
  </si>
  <si>
    <t>Councillors devolved grants</t>
  </si>
  <si>
    <t xml:space="preserve">S106 &amp; CIL Grants </t>
  </si>
  <si>
    <t>2022-23</t>
  </si>
  <si>
    <t xml:space="preserve">Traffic </t>
  </si>
  <si>
    <t>Pest Control</t>
  </si>
  <si>
    <t xml:space="preserve">Subscriptions and Fees </t>
  </si>
  <si>
    <t>Grants and S137 Payments</t>
  </si>
  <si>
    <t>Mowing - Upper Grn</t>
  </si>
  <si>
    <t>IT Costs</t>
  </si>
  <si>
    <t>Admin expenses</t>
  </si>
  <si>
    <t>Election Expenses provision</t>
  </si>
  <si>
    <t>Free Reserves</t>
  </si>
  <si>
    <t>Closing Reserves Represent:</t>
  </si>
  <si>
    <t>Projects</t>
  </si>
  <si>
    <t>Total 'Operating' expenditure</t>
  </si>
  <si>
    <t>2023-24</t>
  </si>
  <si>
    <t>Projected</t>
  </si>
  <si>
    <t>Village &amp; Fingerpost Signs</t>
  </si>
  <si>
    <t>Play Area refurbishment</t>
  </si>
  <si>
    <t>Lengthsman</t>
  </si>
  <si>
    <t>Contingency</t>
  </si>
  <si>
    <t>Upper Green phone box</t>
  </si>
  <si>
    <t>The Ponds Project</t>
  </si>
  <si>
    <t>Empshott Noticeboard</t>
  </si>
  <si>
    <t>Phonebox acquisition and refurb</t>
  </si>
  <si>
    <t>Noticeboard Refurb/replacement</t>
  </si>
  <si>
    <t>Play Area Mtce</t>
  </si>
  <si>
    <t xml:space="preserve"> PRECEPT SETTING FY 2024-25</t>
  </si>
  <si>
    <t>2024-25</t>
  </si>
  <si>
    <t>PROJECTED OUTTURN FOR 2023-24 and BUDGET FOR 2024-25</t>
  </si>
  <si>
    <t>Election expenses (May 27)</t>
  </si>
  <si>
    <t>Interest (Savings Account)</t>
  </si>
  <si>
    <t>Ponds Maintenance</t>
  </si>
  <si>
    <t>Ponds Grant cf</t>
  </si>
  <si>
    <t>Website development</t>
  </si>
  <si>
    <t>At 27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</si>
</sst>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_-&quot;£&quot;* #,##0_-;\-&quot;£&quot;* #,##0_-;_-&quot;£&quot;* &quot;-&quot;??_-;_-@_-"/>
    <numFmt numFmtId="165" formatCode="&quot;£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Calibri"/>
      <family val="2"/>
      <scheme val="minor"/>
    </font>
    <font>
      <b/>
      <vertAlign val="superscript"/>
      <sz val="10"/>
      <color rgb="FF0070C0"/>
      <name val="Arial"/>
      <family val="2"/>
    </font>
    <font>
      <i/>
      <sz val="10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0"/>
      <color rgb="FF0070C0"/>
      <name val="Arial"/>
      <family val="2"/>
    </font>
    <font>
      <sz val="10"/>
      <color rgb="FF00B0F0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6" fontId="5" fillId="0" borderId="0" xfId="0" applyNumberFormat="1" applyFont="1"/>
    <xf numFmtId="0" fontId="6" fillId="0" borderId="0" xfId="0" applyFont="1"/>
    <xf numFmtId="0" fontId="0" fillId="0" borderId="7" xfId="0" applyBorder="1"/>
    <xf numFmtId="0" fontId="0" fillId="0" borderId="8" xfId="0" applyBorder="1"/>
    <xf numFmtId="0" fontId="7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/>
    <xf numFmtId="0" fontId="4" fillId="0" borderId="4" xfId="0" applyFont="1" applyBorder="1"/>
    <xf numFmtId="0" fontId="5" fillId="0" borderId="4" xfId="0" applyFont="1" applyBorder="1"/>
    <xf numFmtId="0" fontId="8" fillId="0" borderId="5" xfId="0" applyFont="1" applyBorder="1"/>
    <xf numFmtId="0" fontId="9" fillId="0" borderId="0" xfId="0" applyFont="1"/>
    <xf numFmtId="0" fontId="5" fillId="0" borderId="0" xfId="0" applyFont="1" applyAlignment="1">
      <alignment horizontal="left"/>
    </xf>
    <xf numFmtId="0" fontId="9" fillId="0" borderId="5" xfId="0" applyFont="1" applyBorder="1"/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4" xfId="1" applyFont="1" applyBorder="1" applyAlignment="1">
      <alignment horizontal="left" indent="1"/>
    </xf>
    <xf numFmtId="0" fontId="12" fillId="0" borderId="4" xfId="1" applyFont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13" fillId="0" borderId="2" xfId="0" applyFont="1" applyBorder="1"/>
    <xf numFmtId="0" fontId="15" fillId="0" borderId="0" xfId="0" applyFont="1"/>
    <xf numFmtId="0" fontId="13" fillId="0" borderId="8" xfId="0" applyFont="1" applyBorder="1"/>
    <xf numFmtId="0" fontId="13" fillId="0" borderId="3" xfId="0" applyFont="1" applyBorder="1"/>
    <xf numFmtId="0" fontId="16" fillId="0" borderId="0" xfId="0" applyFont="1"/>
    <xf numFmtId="0" fontId="13" fillId="0" borderId="5" xfId="0" applyFont="1" applyBorder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3" fillId="0" borderId="4" xfId="0" applyFont="1" applyBorder="1"/>
    <xf numFmtId="0" fontId="13" fillId="0" borderId="6" xfId="0" applyFont="1" applyBorder="1"/>
    <xf numFmtId="0" fontId="17" fillId="0" borderId="6" xfId="0" applyFont="1" applyBorder="1"/>
    <xf numFmtId="0" fontId="17" fillId="0" borderId="0" xfId="0" applyFont="1"/>
    <xf numFmtId="6" fontId="5" fillId="0" borderId="6" xfId="0" applyNumberFormat="1" applyFont="1" applyBorder="1"/>
    <xf numFmtId="15" fontId="16" fillId="0" borderId="0" xfId="0" applyNumberFormat="1" applyFont="1"/>
    <xf numFmtId="6" fontId="0" fillId="0" borderId="0" xfId="0" applyNumberFormat="1"/>
    <xf numFmtId="0" fontId="16" fillId="0" borderId="4" xfId="0" applyFont="1" applyBorder="1"/>
    <xf numFmtId="0" fontId="2" fillId="0" borderId="0" xfId="0" applyFont="1"/>
    <xf numFmtId="6" fontId="5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6" fontId="13" fillId="0" borderId="0" xfId="0" applyNumberFormat="1" applyFont="1"/>
    <xf numFmtId="0" fontId="9" fillId="0" borderId="8" xfId="0" applyFont="1" applyBorder="1"/>
    <xf numFmtId="0" fontId="9" fillId="0" borderId="0" xfId="0" applyFont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164" fontId="9" fillId="0" borderId="0" xfId="0" applyNumberFormat="1" applyFont="1"/>
    <xf numFmtId="165" fontId="13" fillId="0" borderId="0" xfId="0" applyNumberFormat="1" applyFont="1"/>
    <xf numFmtId="6" fontId="20" fillId="0" borderId="0" xfId="0" applyNumberFormat="1" applyFont="1"/>
    <xf numFmtId="0" fontId="21" fillId="0" borderId="0" xfId="0" applyFont="1"/>
    <xf numFmtId="0" fontId="9" fillId="0" borderId="2" xfId="0" applyFont="1" applyBorder="1"/>
    <xf numFmtId="6" fontId="22" fillId="0" borderId="0" xfId="0" applyNumberFormat="1" applyFont="1" applyAlignment="1">
      <alignment horizontal="left"/>
    </xf>
    <xf numFmtId="6" fontId="21" fillId="0" borderId="0" xfId="0" applyNumberFormat="1" applyFont="1"/>
    <xf numFmtId="165" fontId="23" fillId="0" borderId="10" xfId="0" applyNumberFormat="1" applyFont="1" applyBorder="1"/>
    <xf numFmtId="0" fontId="21" fillId="0" borderId="2" xfId="0" applyFont="1" applyBorder="1"/>
    <xf numFmtId="0" fontId="8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6" xfId="0" applyFont="1" applyBorder="1"/>
    <xf numFmtId="0" fontId="24" fillId="0" borderId="0" xfId="0" applyFont="1"/>
    <xf numFmtId="6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6" fontId="26" fillId="0" borderId="0" xfId="0" applyNumberFormat="1" applyFont="1" applyAlignment="1">
      <alignment horizontal="center"/>
    </xf>
    <xf numFmtId="6" fontId="5" fillId="2" borderId="0" xfId="0" applyNumberFormat="1" applyFont="1" applyFill="1"/>
    <xf numFmtId="164" fontId="4" fillId="0" borderId="0" xfId="0" applyNumberFormat="1" applyFont="1"/>
    <xf numFmtId="6" fontId="4" fillId="0" borderId="0" xfId="0" applyNumberFormat="1" applyFont="1" applyAlignment="1">
      <alignment horizontal="center"/>
    </xf>
    <xf numFmtId="0" fontId="4" fillId="0" borderId="8" xfId="0" applyFont="1" applyBorder="1"/>
    <xf numFmtId="164" fontId="4" fillId="0" borderId="11" xfId="0" applyNumberFormat="1" applyFont="1" applyBorder="1"/>
    <xf numFmtId="0" fontId="27" fillId="0" borderId="0" xfId="0" applyFont="1"/>
    <xf numFmtId="6" fontId="16" fillId="0" borderId="0" xfId="0" applyNumberFormat="1" applyFont="1"/>
    <xf numFmtId="165" fontId="27" fillId="0" borderId="10" xfId="0" applyNumberFormat="1" applyFont="1" applyBorder="1"/>
    <xf numFmtId="164" fontId="28" fillId="0" borderId="0" xfId="0" applyNumberFormat="1" applyFont="1"/>
    <xf numFmtId="6" fontId="28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right"/>
    </xf>
    <xf numFmtId="0" fontId="28" fillId="0" borderId="8" xfId="0" applyFont="1" applyBorder="1"/>
    <xf numFmtId="0" fontId="29" fillId="0" borderId="8" xfId="0" applyFont="1" applyBorder="1" applyAlignment="1">
      <alignment horizontal="right"/>
    </xf>
    <xf numFmtId="164" fontId="28" fillId="0" borderId="11" xfId="0" applyNumberFormat="1" applyFont="1" applyBorder="1"/>
    <xf numFmtId="0" fontId="29" fillId="0" borderId="0" xfId="0" applyFont="1"/>
    <xf numFmtId="6" fontId="28" fillId="0" borderId="0" xfId="0" applyNumberFormat="1" applyFont="1"/>
    <xf numFmtId="6" fontId="29" fillId="0" borderId="0" xfId="0" applyNumberFormat="1" applyFont="1"/>
    <xf numFmtId="165" fontId="29" fillId="0" borderId="10" xfId="0" applyNumberFormat="1" applyFont="1" applyBorder="1"/>
    <xf numFmtId="6" fontId="4" fillId="0" borderId="0" xfId="0" applyNumberFormat="1" applyFont="1" applyAlignment="1">
      <alignment horizontal="right"/>
    </xf>
    <xf numFmtId="0" fontId="13" fillId="0" borderId="9" xfId="0" applyFont="1" applyBorder="1"/>
    <xf numFmtId="0" fontId="4" fillId="0" borderId="5" xfId="0" applyFont="1" applyBorder="1" applyAlignment="1">
      <alignment horizontal="center"/>
    </xf>
    <xf numFmtId="0" fontId="17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7" fillId="0" borderId="5" xfId="0" applyFont="1" applyBorder="1" applyAlignment="1">
      <alignment horizontal="center"/>
    </xf>
    <xf numFmtId="0" fontId="13" fillId="0" borderId="12" xfId="0" applyFont="1" applyBorder="1"/>
    <xf numFmtId="0" fontId="17" fillId="0" borderId="5" xfId="0" applyFont="1" applyBorder="1"/>
    <xf numFmtId="0" fontId="13" fillId="0" borderId="7" xfId="0" applyFont="1" applyBorder="1"/>
    <xf numFmtId="0" fontId="17" fillId="0" borderId="8" xfId="0" applyFont="1" applyBorder="1"/>
    <xf numFmtId="0" fontId="24" fillId="0" borderId="8" xfId="0" applyFont="1" applyBorder="1"/>
    <xf numFmtId="0" fontId="17" fillId="0" borderId="9" xfId="0" applyFont="1" applyBorder="1"/>
    <xf numFmtId="0" fontId="13" fillId="0" borderId="1" xfId="0" applyFont="1" applyBorder="1"/>
    <xf numFmtId="0" fontId="16" fillId="0" borderId="4" xfId="0" applyFont="1" applyBorder="1" applyAlignment="1">
      <alignment horizontal="left" indent="1"/>
    </xf>
    <xf numFmtId="0" fontId="18" fillId="0" borderId="4" xfId="0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 applyFill="1"/>
    <xf numFmtId="164" fontId="6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5" fontId="16" fillId="0" borderId="10" xfId="0" applyNumberFormat="1" applyFont="1" applyFill="1" applyBorder="1"/>
    <xf numFmtId="0" fontId="19" fillId="0" borderId="0" xfId="0" applyFont="1" applyFill="1" applyAlignment="1">
      <alignment horizontal="center"/>
    </xf>
    <xf numFmtId="15" fontId="16" fillId="0" borderId="0" xfId="0" applyNumberFormat="1" applyFont="1" applyFill="1"/>
    <xf numFmtId="6" fontId="5" fillId="0" borderId="0" xfId="0" applyNumberFormat="1" applyFont="1" applyFill="1"/>
    <xf numFmtId="6" fontId="5" fillId="0" borderId="0" xfId="0" applyNumberFormat="1" applyFont="1" applyFill="1" applyAlignment="1">
      <alignment horizontal="center"/>
    </xf>
    <xf numFmtId="164" fontId="9" fillId="2" borderId="11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107"/>
  <sheetViews>
    <sheetView tabSelected="1" workbookViewId="0">
      <selection activeCell="E7" sqref="E7"/>
    </sheetView>
  </sheetViews>
  <sheetFormatPr defaultRowHeight="14.4" x14ac:dyDescent="0.3"/>
  <cols>
    <col min="5" max="5" width="9.109375" bestFit="1" customWidth="1"/>
    <col min="6" max="6" width="9.5546875" customWidth="1"/>
    <col min="7" max="7" width="10.21875" customWidth="1"/>
    <col min="8" max="9" width="11.44140625" bestFit="1" customWidth="1"/>
    <col min="10" max="10" width="12.109375" bestFit="1" customWidth="1"/>
    <col min="11" max="11" width="11.44140625" bestFit="1" customWidth="1"/>
    <col min="13" max="13" width="11" customWidth="1"/>
    <col min="14" max="14" width="9.33203125" bestFit="1" customWidth="1"/>
    <col min="16" max="16" width="9.88671875" style="62" bestFit="1" customWidth="1"/>
  </cols>
  <sheetData>
    <row r="2" spans="2:16" x14ac:dyDescent="0.3">
      <c r="I2" s="1" t="s">
        <v>0</v>
      </c>
    </row>
    <row r="3" spans="2:16" x14ac:dyDescent="0.3">
      <c r="I3" s="1"/>
    </row>
    <row r="4" spans="2:16" x14ac:dyDescent="0.3">
      <c r="I4" s="1" t="s">
        <v>52</v>
      </c>
    </row>
    <row r="5" spans="2:16" x14ac:dyDescent="0.3">
      <c r="H5" s="1"/>
      <c r="M5" s="51" t="s">
        <v>60</v>
      </c>
    </row>
    <row r="6" spans="2:16" x14ac:dyDescent="0.3">
      <c r="H6" s="1"/>
      <c r="I6" s="26" t="s">
        <v>54</v>
      </c>
    </row>
    <row r="7" spans="2:16" x14ac:dyDescent="0.3">
      <c r="G7" s="1"/>
    </row>
    <row r="8" spans="2:16" x14ac:dyDescent="0.3">
      <c r="B8" s="5"/>
      <c r="C8" s="2"/>
      <c r="D8" s="14"/>
      <c r="E8" s="3"/>
      <c r="F8" s="2"/>
      <c r="G8" s="2"/>
      <c r="H8" s="2"/>
      <c r="I8" s="2"/>
      <c r="J8" s="2"/>
      <c r="K8" s="2"/>
      <c r="L8" s="15"/>
      <c r="M8" s="15"/>
      <c r="N8" s="63"/>
      <c r="O8" s="4"/>
      <c r="P8"/>
    </row>
    <row r="9" spans="2:16" x14ac:dyDescent="0.3">
      <c r="B9" s="18"/>
      <c r="C9" s="8"/>
      <c r="D9" s="25"/>
      <c r="E9" s="25"/>
      <c r="F9" s="114" t="s">
        <v>8</v>
      </c>
      <c r="G9" s="114" t="s">
        <v>20</v>
      </c>
      <c r="H9" s="115" t="s">
        <v>27</v>
      </c>
      <c r="I9" s="115"/>
      <c r="J9" s="114"/>
      <c r="K9" s="115" t="s">
        <v>40</v>
      </c>
      <c r="L9" s="115"/>
      <c r="M9" s="114"/>
      <c r="N9" s="116" t="s">
        <v>53</v>
      </c>
      <c r="O9" s="19"/>
      <c r="P9"/>
    </row>
    <row r="10" spans="2:16" x14ac:dyDescent="0.3">
      <c r="B10" s="18"/>
      <c r="C10" s="8"/>
      <c r="D10" s="25"/>
      <c r="E10" s="25"/>
      <c r="F10" s="114" t="s">
        <v>4</v>
      </c>
      <c r="G10" s="114" t="s">
        <v>4</v>
      </c>
      <c r="H10" s="114" t="s">
        <v>13</v>
      </c>
      <c r="I10" s="114" t="s">
        <v>4</v>
      </c>
      <c r="J10" s="114"/>
      <c r="K10" s="114" t="s">
        <v>13</v>
      </c>
      <c r="L10" s="114" t="s">
        <v>41</v>
      </c>
      <c r="M10" s="114"/>
      <c r="N10" s="116" t="s">
        <v>13</v>
      </c>
      <c r="O10" s="19"/>
      <c r="P10"/>
    </row>
    <row r="11" spans="2:16" x14ac:dyDescent="0.3">
      <c r="B11" s="1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56"/>
      <c r="O11" s="22"/>
      <c r="P11"/>
    </row>
    <row r="12" spans="2:16" x14ac:dyDescent="0.3">
      <c r="B12" s="18" t="s">
        <v>30</v>
      </c>
      <c r="C12" s="32"/>
      <c r="D12" s="32"/>
      <c r="E12" s="32"/>
      <c r="F12" s="84">
        <v>825</v>
      </c>
      <c r="G12" s="84">
        <v>635</v>
      </c>
      <c r="H12" s="84">
        <v>892</v>
      </c>
      <c r="I12" s="84">
        <v>700.81</v>
      </c>
      <c r="J12" s="57"/>
      <c r="K12" s="110">
        <v>911</v>
      </c>
      <c r="L12" s="110">
        <v>616.67999999999995</v>
      </c>
      <c r="M12" s="111"/>
      <c r="N12" s="112">
        <v>780</v>
      </c>
      <c r="O12" s="22"/>
      <c r="P12"/>
    </row>
    <row r="13" spans="2:16" x14ac:dyDescent="0.3">
      <c r="B13" s="18" t="s">
        <v>14</v>
      </c>
      <c r="C13" s="32"/>
      <c r="D13" s="32"/>
      <c r="E13" s="32"/>
      <c r="F13" s="84">
        <v>279</v>
      </c>
      <c r="G13" s="84">
        <v>305</v>
      </c>
      <c r="H13" s="84">
        <v>305</v>
      </c>
      <c r="I13" s="84">
        <v>306.5</v>
      </c>
      <c r="J13" s="57"/>
      <c r="K13" s="110">
        <v>313</v>
      </c>
      <c r="L13" s="110">
        <v>318.19</v>
      </c>
      <c r="M13" s="111"/>
      <c r="N13" s="112">
        <v>350</v>
      </c>
      <c r="O13" s="22"/>
      <c r="P13" s="8"/>
    </row>
    <row r="14" spans="2:16" x14ac:dyDescent="0.3">
      <c r="B14" s="18" t="s">
        <v>31</v>
      </c>
      <c r="C14" s="32"/>
      <c r="D14" s="32"/>
      <c r="E14" s="8"/>
      <c r="F14" s="84">
        <v>2723</v>
      </c>
      <c r="G14" s="84">
        <v>1900</v>
      </c>
      <c r="H14" s="84">
        <v>2000</v>
      </c>
      <c r="I14" s="84">
        <v>1550</v>
      </c>
      <c r="J14" s="57"/>
      <c r="K14" s="110">
        <v>1500</v>
      </c>
      <c r="L14" s="110">
        <v>1210</v>
      </c>
      <c r="M14" s="111"/>
      <c r="N14" s="112">
        <v>1900</v>
      </c>
      <c r="O14" s="22"/>
      <c r="P14"/>
    </row>
    <row r="15" spans="2:16" x14ac:dyDescent="0.3">
      <c r="B15" s="18" t="s">
        <v>15</v>
      </c>
      <c r="C15" s="32"/>
      <c r="D15" s="32"/>
      <c r="E15" s="32"/>
      <c r="F15" s="84">
        <v>1198</v>
      </c>
      <c r="G15" s="84">
        <v>2241</v>
      </c>
      <c r="H15" s="84">
        <f>+J61</f>
        <v>2241</v>
      </c>
      <c r="I15" s="84">
        <v>1283.98</v>
      </c>
      <c r="J15" s="57"/>
      <c r="K15" s="110">
        <f>+M61</f>
        <v>3450</v>
      </c>
      <c r="L15" s="110">
        <v>715.99</v>
      </c>
      <c r="M15" s="111"/>
      <c r="N15" s="113">
        <v>2900</v>
      </c>
      <c r="O15" s="22"/>
      <c r="P15"/>
    </row>
    <row r="16" spans="2:16" x14ac:dyDescent="0.3">
      <c r="B16" s="18" t="s">
        <v>16</v>
      </c>
      <c r="C16" s="32"/>
      <c r="D16" s="32"/>
      <c r="E16" s="32"/>
      <c r="F16" s="84">
        <v>5910</v>
      </c>
      <c r="G16" s="84">
        <v>5000</v>
      </c>
      <c r="H16" s="84">
        <v>4900</v>
      </c>
      <c r="I16" s="84">
        <v>5920</v>
      </c>
      <c r="J16" s="57"/>
      <c r="K16" s="110">
        <v>6140</v>
      </c>
      <c r="L16" s="110">
        <v>6370.78</v>
      </c>
      <c r="M16" s="111"/>
      <c r="N16" s="113">
        <v>6850</v>
      </c>
      <c r="O16" s="22"/>
      <c r="P16"/>
    </row>
    <row r="17" spans="2:16" x14ac:dyDescent="0.3">
      <c r="B17" s="18" t="s">
        <v>34</v>
      </c>
      <c r="C17" s="32"/>
      <c r="D17" s="32"/>
      <c r="E17" s="32"/>
      <c r="F17" s="84">
        <v>294</v>
      </c>
      <c r="G17" s="84">
        <v>229</v>
      </c>
      <c r="H17" s="84">
        <v>400</v>
      </c>
      <c r="I17" s="84">
        <v>235.25</v>
      </c>
      <c r="J17" s="57"/>
      <c r="K17" s="110">
        <v>470</v>
      </c>
      <c r="L17" s="110">
        <v>272</v>
      </c>
      <c r="M17" s="111"/>
      <c r="N17" s="113">
        <v>330</v>
      </c>
      <c r="O17" s="22"/>
      <c r="P17"/>
    </row>
    <row r="18" spans="2:16" x14ac:dyDescent="0.3">
      <c r="B18" s="18" t="s">
        <v>17</v>
      </c>
      <c r="C18" s="32"/>
      <c r="D18" s="32"/>
      <c r="E18" s="32"/>
      <c r="F18" s="84">
        <v>0</v>
      </c>
      <c r="G18" s="84">
        <v>155</v>
      </c>
      <c r="H18" s="84">
        <v>200</v>
      </c>
      <c r="I18" s="84">
        <v>69.599999999999994</v>
      </c>
      <c r="J18" s="57"/>
      <c r="K18" s="77">
        <v>200</v>
      </c>
      <c r="L18" s="77">
        <v>12</v>
      </c>
      <c r="M18" s="58"/>
      <c r="N18" s="59">
        <v>280</v>
      </c>
      <c r="O18" s="22"/>
      <c r="P18"/>
    </row>
    <row r="19" spans="2:16" x14ac:dyDescent="0.3">
      <c r="B19" s="18" t="s">
        <v>33</v>
      </c>
      <c r="C19" s="32"/>
      <c r="D19" s="32"/>
      <c r="E19" s="32"/>
      <c r="F19" s="84">
        <v>426</v>
      </c>
      <c r="G19" s="84">
        <v>374</v>
      </c>
      <c r="H19" s="84">
        <v>450</v>
      </c>
      <c r="I19" s="84">
        <v>259.99</v>
      </c>
      <c r="J19" s="57"/>
      <c r="K19" s="77">
        <v>275</v>
      </c>
      <c r="L19" s="77">
        <v>259.99</v>
      </c>
      <c r="M19" s="58"/>
      <c r="N19" s="59">
        <v>410</v>
      </c>
      <c r="O19" s="22"/>
      <c r="P19"/>
    </row>
    <row r="20" spans="2:16" x14ac:dyDescent="0.3">
      <c r="B20" s="18" t="s">
        <v>55</v>
      </c>
      <c r="C20" s="32"/>
      <c r="D20" s="32"/>
      <c r="E20" s="32"/>
      <c r="F20" s="85" t="s">
        <v>22</v>
      </c>
      <c r="G20" s="85" t="s">
        <v>22</v>
      </c>
      <c r="H20" s="84">
        <v>1000</v>
      </c>
      <c r="I20" s="85" t="s">
        <v>22</v>
      </c>
      <c r="J20" s="57"/>
      <c r="K20" s="77">
        <v>500</v>
      </c>
      <c r="L20" s="77">
        <v>95</v>
      </c>
      <c r="M20" s="58"/>
      <c r="N20" s="75" t="s">
        <v>22</v>
      </c>
      <c r="O20" s="22"/>
      <c r="P20"/>
    </row>
    <row r="21" spans="2:16" x14ac:dyDescent="0.3">
      <c r="B21" s="6" t="s">
        <v>45</v>
      </c>
      <c r="C21" s="32"/>
      <c r="D21" s="32"/>
      <c r="E21" s="32"/>
      <c r="F21" s="85" t="s">
        <v>22</v>
      </c>
      <c r="G21" s="85" t="s">
        <v>22</v>
      </c>
      <c r="H21" s="86">
        <v>1328</v>
      </c>
      <c r="I21" s="85" t="s">
        <v>22</v>
      </c>
      <c r="J21" s="57"/>
      <c r="K21" s="77">
        <v>800</v>
      </c>
      <c r="L21" s="78" t="s">
        <v>22</v>
      </c>
      <c r="M21" s="58"/>
      <c r="N21" s="59">
        <v>1600</v>
      </c>
      <c r="O21" s="22"/>
      <c r="P21"/>
    </row>
    <row r="22" spans="2:16" x14ac:dyDescent="0.3">
      <c r="B22" s="6"/>
      <c r="C22" s="32"/>
      <c r="D22" s="32"/>
      <c r="E22" s="32"/>
      <c r="F22" s="87"/>
      <c r="G22" s="87"/>
      <c r="H22" s="88"/>
      <c r="I22" s="88"/>
      <c r="J22" s="8"/>
      <c r="K22" s="79"/>
      <c r="L22" s="79"/>
      <c r="M22" s="10"/>
      <c r="N22" s="55"/>
      <c r="O22" s="22"/>
      <c r="P22"/>
    </row>
    <row r="23" spans="2:16" x14ac:dyDescent="0.3">
      <c r="B23" s="18" t="s">
        <v>39</v>
      </c>
      <c r="C23" s="23"/>
      <c r="D23" s="8"/>
      <c r="E23" s="8"/>
      <c r="F23" s="84">
        <f t="shared" ref="F23:I23" si="0">SUM(F12:F21)</f>
        <v>11655</v>
      </c>
      <c r="G23" s="84">
        <f t="shared" si="0"/>
        <v>10839</v>
      </c>
      <c r="H23" s="84">
        <f t="shared" si="0"/>
        <v>13716</v>
      </c>
      <c r="I23" s="84">
        <f t="shared" si="0"/>
        <v>10326.130000000001</v>
      </c>
      <c r="J23" s="57"/>
      <c r="K23" s="77">
        <f>SUM(K12:K21)</f>
        <v>14559</v>
      </c>
      <c r="L23" s="77">
        <f>SUM(L12:L21)</f>
        <v>9870.6299999999992</v>
      </c>
      <c r="M23" s="57"/>
      <c r="N23" s="59">
        <f>SUM(N12:N21)</f>
        <v>15400</v>
      </c>
      <c r="O23" s="22"/>
      <c r="P23" s="8"/>
    </row>
    <row r="24" spans="2:16" x14ac:dyDescent="0.3">
      <c r="B24" s="18"/>
      <c r="C24" s="23"/>
      <c r="D24" s="8"/>
      <c r="E24" s="8"/>
      <c r="F24" s="84"/>
      <c r="G24" s="84"/>
      <c r="H24" s="84"/>
      <c r="I24" s="84"/>
      <c r="J24" s="57"/>
      <c r="K24" s="77"/>
      <c r="L24" s="77"/>
      <c r="M24" s="57"/>
      <c r="N24" s="59"/>
      <c r="O24" s="22"/>
      <c r="P24"/>
    </row>
    <row r="25" spans="2:16" x14ac:dyDescent="0.3">
      <c r="B25" s="17" t="s">
        <v>38</v>
      </c>
      <c r="C25" s="32"/>
      <c r="D25" s="32"/>
      <c r="E25" s="32"/>
      <c r="F25" s="84"/>
      <c r="G25" s="85"/>
      <c r="H25" s="84"/>
      <c r="I25" s="84"/>
      <c r="J25" s="57"/>
      <c r="K25" s="77"/>
      <c r="L25" s="77"/>
      <c r="M25" s="57"/>
      <c r="N25" s="59"/>
      <c r="O25" s="22"/>
      <c r="P25"/>
    </row>
    <row r="26" spans="2:16" x14ac:dyDescent="0.3">
      <c r="B26" s="18" t="s">
        <v>28</v>
      </c>
      <c r="C26" s="32"/>
      <c r="D26" s="32"/>
      <c r="E26" s="32"/>
      <c r="F26" s="85" t="s">
        <v>22</v>
      </c>
      <c r="G26" s="85" t="s">
        <v>22</v>
      </c>
      <c r="H26" s="85" t="s">
        <v>22</v>
      </c>
      <c r="I26" s="85" t="s">
        <v>22</v>
      </c>
      <c r="J26" s="57"/>
      <c r="K26" s="78" t="s">
        <v>22</v>
      </c>
      <c r="L26" s="78" t="s">
        <v>22</v>
      </c>
      <c r="M26" s="57"/>
      <c r="N26" s="75" t="s">
        <v>22</v>
      </c>
      <c r="O26" s="7"/>
      <c r="P26"/>
    </row>
    <row r="27" spans="2:16" x14ac:dyDescent="0.3">
      <c r="B27" s="18" t="s">
        <v>42</v>
      </c>
      <c r="C27" s="32"/>
      <c r="D27" s="32"/>
      <c r="E27" s="32"/>
      <c r="F27" s="84">
        <v>977</v>
      </c>
      <c r="G27" s="84">
        <v>4240</v>
      </c>
      <c r="H27" s="85" t="s">
        <v>22</v>
      </c>
      <c r="I27" s="84">
        <v>400</v>
      </c>
      <c r="J27" s="57"/>
      <c r="K27" s="78" t="s">
        <v>22</v>
      </c>
      <c r="L27" s="77">
        <v>2500</v>
      </c>
      <c r="M27" s="57"/>
      <c r="N27" s="75" t="s">
        <v>22</v>
      </c>
      <c r="O27" s="7"/>
      <c r="P27"/>
    </row>
    <row r="28" spans="2:16" x14ac:dyDescent="0.3">
      <c r="B28" s="18" t="s">
        <v>43</v>
      </c>
      <c r="C28" s="32"/>
      <c r="D28" s="32"/>
      <c r="E28" s="32"/>
      <c r="F28" s="85" t="s">
        <v>22</v>
      </c>
      <c r="G28" s="85" t="s">
        <v>22</v>
      </c>
      <c r="H28" s="85" t="s">
        <v>22</v>
      </c>
      <c r="I28" s="84">
        <v>7760</v>
      </c>
      <c r="J28" s="57"/>
      <c r="K28" s="78" t="s">
        <v>22</v>
      </c>
      <c r="L28" s="77">
        <v>0</v>
      </c>
      <c r="M28" s="57"/>
      <c r="N28" s="75" t="s">
        <v>22</v>
      </c>
      <c r="O28" s="7"/>
      <c r="P28"/>
    </row>
    <row r="29" spans="2:16" x14ac:dyDescent="0.3">
      <c r="B29" s="18" t="s">
        <v>50</v>
      </c>
      <c r="C29" s="32"/>
      <c r="D29" s="32"/>
      <c r="E29" s="32"/>
      <c r="F29" s="85" t="s">
        <v>22</v>
      </c>
      <c r="G29" s="85" t="s">
        <v>22</v>
      </c>
      <c r="H29" s="84">
        <v>650</v>
      </c>
      <c r="I29" s="85" t="s">
        <v>22</v>
      </c>
      <c r="J29" s="57"/>
      <c r="K29" s="77">
        <v>1500</v>
      </c>
      <c r="L29" s="77">
        <v>120</v>
      </c>
      <c r="M29" s="57"/>
      <c r="N29" s="75" t="s">
        <v>22</v>
      </c>
      <c r="O29" s="7"/>
      <c r="P29"/>
    </row>
    <row r="30" spans="2:16" x14ac:dyDescent="0.3">
      <c r="B30" s="18" t="s">
        <v>49</v>
      </c>
      <c r="C30" s="32"/>
      <c r="D30" s="32"/>
      <c r="E30" s="32"/>
      <c r="F30" s="84">
        <v>431</v>
      </c>
      <c r="G30" s="85" t="s">
        <v>22</v>
      </c>
      <c r="H30" s="84">
        <v>500</v>
      </c>
      <c r="I30" s="85" t="s">
        <v>22</v>
      </c>
      <c r="J30" s="57"/>
      <c r="K30" s="77">
        <v>650</v>
      </c>
      <c r="L30" s="77">
        <v>650</v>
      </c>
      <c r="M30" s="57"/>
      <c r="N30" s="75" t="s">
        <v>22</v>
      </c>
      <c r="O30" s="7"/>
      <c r="P30"/>
    </row>
    <row r="31" spans="2:16" x14ac:dyDescent="0.3">
      <c r="B31" s="18" t="s">
        <v>47</v>
      </c>
      <c r="C31" s="32"/>
      <c r="D31" s="32"/>
      <c r="E31" s="32"/>
      <c r="F31" s="85" t="s">
        <v>22</v>
      </c>
      <c r="G31" s="85" t="s">
        <v>22</v>
      </c>
      <c r="H31" s="85" t="s">
        <v>22</v>
      </c>
      <c r="I31" s="85" t="s">
        <v>22</v>
      </c>
      <c r="J31" s="57"/>
      <c r="K31" s="77">
        <v>500</v>
      </c>
      <c r="L31" s="77">
        <v>4855.8999999999996</v>
      </c>
      <c r="M31" s="57"/>
      <c r="N31" s="59">
        <v>1500</v>
      </c>
      <c r="O31" s="7"/>
      <c r="P31"/>
    </row>
    <row r="32" spans="2:16" x14ac:dyDescent="0.3">
      <c r="B32" s="18" t="s">
        <v>59</v>
      </c>
      <c r="F32" s="85" t="s">
        <v>22</v>
      </c>
      <c r="G32" s="85" t="s">
        <v>22</v>
      </c>
      <c r="H32" s="84">
        <v>500</v>
      </c>
      <c r="I32" s="85" t="s">
        <v>22</v>
      </c>
      <c r="J32" s="57"/>
      <c r="K32" s="78" t="s">
        <v>22</v>
      </c>
      <c r="L32" s="77">
        <v>278.79000000000002</v>
      </c>
      <c r="M32" s="57"/>
      <c r="N32" s="59">
        <v>500</v>
      </c>
      <c r="O32" s="7"/>
      <c r="P32"/>
    </row>
    <row r="33" spans="2:20" x14ac:dyDescent="0.3">
      <c r="B33" s="18"/>
      <c r="C33" s="32"/>
      <c r="D33" s="32"/>
      <c r="E33" s="32"/>
      <c r="F33" s="89">
        <f t="shared" ref="F33:N33" si="1">SUM(F23:F32)</f>
        <v>13063</v>
      </c>
      <c r="G33" s="89">
        <f t="shared" ref="G33:K33" si="2">SUM(G23:G32)</f>
        <v>15079</v>
      </c>
      <c r="H33" s="89">
        <f t="shared" si="1"/>
        <v>15366</v>
      </c>
      <c r="I33" s="89">
        <f t="shared" si="2"/>
        <v>18486.13</v>
      </c>
      <c r="J33" s="57"/>
      <c r="K33" s="80">
        <f t="shared" si="2"/>
        <v>17209</v>
      </c>
      <c r="L33" s="80">
        <f t="shared" si="1"/>
        <v>18275.32</v>
      </c>
      <c r="M33" s="57"/>
      <c r="N33" s="122">
        <f t="shared" si="1"/>
        <v>17400</v>
      </c>
      <c r="O33" s="7"/>
      <c r="P33"/>
    </row>
    <row r="34" spans="2:20" x14ac:dyDescent="0.3">
      <c r="B34" s="17" t="s">
        <v>18</v>
      </c>
      <c r="C34" s="32"/>
      <c r="D34" s="32"/>
      <c r="E34" s="32"/>
      <c r="F34" s="90"/>
      <c r="G34" s="90"/>
      <c r="H34" s="90"/>
      <c r="I34" s="90"/>
      <c r="J34" s="32"/>
      <c r="K34" s="81"/>
      <c r="L34" s="81"/>
      <c r="M34" s="33"/>
      <c r="N34" s="62"/>
      <c r="O34" s="7"/>
      <c r="P34"/>
    </row>
    <row r="35" spans="2:20" ht="16.2" x14ac:dyDescent="0.3">
      <c r="B35" s="18" t="s">
        <v>25</v>
      </c>
      <c r="C35" s="32"/>
      <c r="D35" s="32"/>
      <c r="E35" s="32"/>
      <c r="F35" s="91">
        <v>-1000</v>
      </c>
      <c r="G35" s="85" t="s">
        <v>22</v>
      </c>
      <c r="H35" s="85" t="s">
        <v>22</v>
      </c>
      <c r="I35" s="91">
        <v>-1000</v>
      </c>
      <c r="J35" s="49"/>
      <c r="K35" s="78" t="s">
        <v>22</v>
      </c>
      <c r="L35" s="94"/>
      <c r="M35" s="52"/>
      <c r="N35" s="64"/>
      <c r="O35" s="28"/>
      <c r="P35"/>
    </row>
    <row r="36" spans="2:20" ht="16.2" x14ac:dyDescent="0.3">
      <c r="B36" s="18" t="s">
        <v>26</v>
      </c>
      <c r="C36" s="32"/>
      <c r="D36" s="32"/>
      <c r="E36" s="32"/>
      <c r="F36" s="92"/>
      <c r="G36" s="92">
        <v>-1125</v>
      </c>
      <c r="H36" s="85" t="s">
        <v>22</v>
      </c>
      <c r="I36" s="92">
        <v>-2760</v>
      </c>
      <c r="J36" s="54"/>
      <c r="K36" s="78" t="s">
        <v>22</v>
      </c>
      <c r="L36" s="94"/>
      <c r="M36" s="52"/>
      <c r="N36" s="64"/>
      <c r="O36" s="28"/>
      <c r="P36"/>
    </row>
    <row r="37" spans="2:20" ht="16.2" x14ac:dyDescent="0.3">
      <c r="B37" s="18"/>
      <c r="C37" s="32"/>
      <c r="D37" s="32"/>
      <c r="E37" s="32"/>
      <c r="F37" s="92"/>
      <c r="G37" s="92"/>
      <c r="H37" s="85"/>
      <c r="I37" s="92"/>
      <c r="J37" s="54"/>
      <c r="K37" s="94"/>
      <c r="L37" s="94"/>
      <c r="M37" s="52"/>
      <c r="N37" s="64"/>
      <c r="O37" s="28"/>
      <c r="P37" s="8"/>
    </row>
    <row r="38" spans="2:20" ht="16.2" x14ac:dyDescent="0.3">
      <c r="B38" s="18" t="s">
        <v>56</v>
      </c>
      <c r="C38" s="32"/>
      <c r="D38" s="32"/>
      <c r="E38" s="32"/>
      <c r="F38" s="92"/>
      <c r="G38" s="92"/>
      <c r="H38" s="85"/>
      <c r="I38" s="92"/>
      <c r="J38" s="54"/>
      <c r="K38" s="94"/>
      <c r="L38" s="82">
        <v>-275</v>
      </c>
      <c r="M38" s="52"/>
      <c r="N38" s="65">
        <v>-400</v>
      </c>
      <c r="O38" s="28"/>
      <c r="P38" s="8"/>
    </row>
    <row r="39" spans="2:20" x14ac:dyDescent="0.3">
      <c r="B39" s="18"/>
      <c r="C39" s="32"/>
      <c r="D39" s="32"/>
      <c r="E39" s="32"/>
      <c r="F39" s="90"/>
      <c r="G39" s="90"/>
      <c r="H39" s="90"/>
      <c r="I39" s="90"/>
      <c r="J39" s="32"/>
      <c r="K39" s="81"/>
      <c r="L39" s="81"/>
      <c r="M39" s="33"/>
      <c r="N39" s="62"/>
      <c r="O39" s="7"/>
      <c r="P39" s="8"/>
    </row>
    <row r="40" spans="2:20" ht="15" thickBot="1" x14ac:dyDescent="0.35">
      <c r="B40" s="27" t="s">
        <v>19</v>
      </c>
      <c r="C40" s="32"/>
      <c r="D40" s="32"/>
      <c r="E40" s="32"/>
      <c r="F40" s="93">
        <f>SUM(F33:F39)</f>
        <v>12063</v>
      </c>
      <c r="G40" s="93">
        <f>SUM(G33:G39)</f>
        <v>13954</v>
      </c>
      <c r="H40" s="93">
        <f>SUM(H33:H39)</f>
        <v>15366</v>
      </c>
      <c r="I40" s="93">
        <f t="shared" ref="I40:N40" si="3">SUM(I33:I39)</f>
        <v>14726.130000000001</v>
      </c>
      <c r="J40" s="60"/>
      <c r="K40" s="117">
        <f t="shared" si="3"/>
        <v>17209</v>
      </c>
      <c r="L40" s="83">
        <f t="shared" si="3"/>
        <v>18000.32</v>
      </c>
      <c r="M40" s="60"/>
      <c r="N40" s="66">
        <f t="shared" si="3"/>
        <v>17000</v>
      </c>
      <c r="O40" s="7"/>
      <c r="P40" s="8"/>
    </row>
    <row r="41" spans="2:20" x14ac:dyDescent="0.3"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62"/>
      <c r="O41" s="7"/>
      <c r="P41" s="8"/>
    </row>
    <row r="42" spans="2:20" x14ac:dyDescent="0.3">
      <c r="B42" s="18"/>
      <c r="C42" s="32"/>
      <c r="D42" s="32"/>
      <c r="E42" s="32"/>
      <c r="F42" s="32"/>
      <c r="G42" s="32"/>
      <c r="H42" s="32"/>
      <c r="I42" s="8"/>
      <c r="J42" s="32"/>
      <c r="K42" s="32"/>
      <c r="L42" s="32"/>
      <c r="M42" s="32"/>
      <c r="N42" s="62"/>
      <c r="O42" s="7"/>
      <c r="P42" s="8"/>
    </row>
    <row r="43" spans="2:20" ht="17.399999999999999" x14ac:dyDescent="0.3">
      <c r="B43" s="18"/>
      <c r="C43" s="32"/>
      <c r="D43" s="16"/>
      <c r="E43" s="32"/>
      <c r="F43" s="32"/>
      <c r="G43" s="32"/>
      <c r="H43" s="32"/>
      <c r="I43" s="32"/>
      <c r="J43" s="32"/>
      <c r="K43" s="32"/>
      <c r="L43" s="32"/>
      <c r="M43" s="35"/>
      <c r="N43" s="32"/>
      <c r="O43" s="39"/>
      <c r="P43" s="20"/>
    </row>
    <row r="44" spans="2:20" x14ac:dyDescent="0.3">
      <c r="B44" s="11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95"/>
      <c r="P44" s="20"/>
      <c r="Q44" s="62"/>
      <c r="S44" s="20"/>
    </row>
    <row r="45" spans="2:20" x14ac:dyDescent="0.3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Q45" s="62"/>
      <c r="R45" s="32"/>
      <c r="T45" s="20"/>
    </row>
    <row r="46" spans="2:20" x14ac:dyDescent="0.3">
      <c r="B46" s="5"/>
      <c r="C46" s="34"/>
      <c r="D46" s="34"/>
      <c r="E46" s="34"/>
      <c r="F46" s="34"/>
      <c r="G46" s="34"/>
      <c r="H46" s="106"/>
      <c r="I46" s="34"/>
      <c r="J46" s="34"/>
      <c r="K46" s="34"/>
      <c r="L46" s="34"/>
      <c r="M46" s="34"/>
      <c r="N46" s="34"/>
      <c r="O46" s="37"/>
      <c r="P46"/>
    </row>
    <row r="47" spans="2:20" x14ac:dyDescent="0.3">
      <c r="B47" s="6"/>
      <c r="C47" s="38" t="s">
        <v>1</v>
      </c>
      <c r="D47" s="32"/>
      <c r="E47" s="32"/>
      <c r="F47" s="32"/>
      <c r="G47" s="32"/>
      <c r="H47" s="107" t="s">
        <v>3</v>
      </c>
      <c r="I47" s="32"/>
      <c r="N47" s="62"/>
      <c r="O47" s="7"/>
      <c r="P47" s="20"/>
    </row>
    <row r="48" spans="2:20" x14ac:dyDescent="0.3">
      <c r="B48" s="6"/>
      <c r="C48" s="32"/>
      <c r="D48" s="32"/>
      <c r="E48" s="32"/>
      <c r="F48" s="25" t="s">
        <v>2</v>
      </c>
      <c r="G48" s="25"/>
      <c r="H48" s="43"/>
      <c r="I48" s="32"/>
      <c r="J48" s="40" t="s">
        <v>20</v>
      </c>
      <c r="K48" s="109" t="s">
        <v>27</v>
      </c>
      <c r="L48" s="109"/>
      <c r="M48" s="109" t="s">
        <v>40</v>
      </c>
      <c r="N48" s="109"/>
      <c r="O48" s="96" t="s">
        <v>53</v>
      </c>
      <c r="P48"/>
    </row>
    <row r="49" spans="2:16" x14ac:dyDescent="0.3">
      <c r="B49" s="6"/>
      <c r="C49" s="32"/>
      <c r="D49" s="25" t="s">
        <v>6</v>
      </c>
      <c r="E49" s="25"/>
      <c r="F49" s="25" t="s">
        <v>7</v>
      </c>
      <c r="G49" s="25"/>
      <c r="H49" s="108" t="s">
        <v>23</v>
      </c>
      <c r="J49" s="40" t="s">
        <v>4</v>
      </c>
      <c r="K49" s="25" t="s">
        <v>13</v>
      </c>
      <c r="L49" s="16" t="s">
        <v>4</v>
      </c>
      <c r="M49" s="25" t="s">
        <v>5</v>
      </c>
      <c r="N49" s="68" t="s">
        <v>41</v>
      </c>
      <c r="O49" s="96" t="s">
        <v>13</v>
      </c>
      <c r="P49"/>
    </row>
    <row r="50" spans="2:16" x14ac:dyDescent="0.3">
      <c r="B50" s="6"/>
      <c r="C50" s="32"/>
      <c r="D50" s="32"/>
      <c r="E50" s="32"/>
      <c r="F50" s="32"/>
      <c r="G50" s="32"/>
      <c r="H50" s="30" t="s">
        <v>44</v>
      </c>
      <c r="J50" s="74" t="s">
        <v>22</v>
      </c>
      <c r="K50" s="74" t="s">
        <v>22</v>
      </c>
      <c r="L50" s="74" t="s">
        <v>22</v>
      </c>
      <c r="M50" s="42">
        <v>1500</v>
      </c>
      <c r="N50" s="69">
        <v>0</v>
      </c>
      <c r="O50" s="97">
        <v>0</v>
      </c>
      <c r="P50"/>
    </row>
    <row r="51" spans="2:16" ht="16.2" x14ac:dyDescent="0.3">
      <c r="B51" s="6"/>
      <c r="C51" s="8" t="s">
        <v>10</v>
      </c>
      <c r="D51" s="9">
        <v>10000</v>
      </c>
      <c r="E51" s="24"/>
      <c r="F51" s="9">
        <v>12504</v>
      </c>
      <c r="G51" s="9"/>
      <c r="H51" s="30" t="s">
        <v>32</v>
      </c>
      <c r="I51" s="32"/>
      <c r="J51" s="41">
        <v>874</v>
      </c>
      <c r="K51" s="42">
        <v>875</v>
      </c>
      <c r="L51" s="41">
        <v>824</v>
      </c>
      <c r="M51" s="42">
        <v>750</v>
      </c>
      <c r="N51" s="69">
        <v>645</v>
      </c>
      <c r="O51" s="97">
        <v>0</v>
      </c>
      <c r="P51"/>
    </row>
    <row r="52" spans="2:16" x14ac:dyDescent="0.3">
      <c r="B52" s="6"/>
      <c r="C52" s="8" t="s">
        <v>11</v>
      </c>
      <c r="D52" s="9">
        <v>13000</v>
      </c>
      <c r="E52" s="32"/>
      <c r="F52" s="9">
        <v>12415</v>
      </c>
      <c r="G52" s="9"/>
      <c r="H52" s="30" t="s">
        <v>9</v>
      </c>
      <c r="I52" s="32"/>
      <c r="J52" s="41">
        <v>656</v>
      </c>
      <c r="K52" s="29">
        <v>800</v>
      </c>
      <c r="L52" s="41">
        <v>0</v>
      </c>
      <c r="M52" s="29">
        <v>800</v>
      </c>
      <c r="N52" s="70">
        <v>0</v>
      </c>
      <c r="O52" s="98">
        <v>1000</v>
      </c>
      <c r="P52"/>
    </row>
    <row r="53" spans="2:16" x14ac:dyDescent="0.3">
      <c r="B53" s="6"/>
      <c r="C53" s="8" t="s">
        <v>8</v>
      </c>
      <c r="D53" s="9">
        <v>13000</v>
      </c>
      <c r="E53" s="32"/>
      <c r="F53" s="9">
        <v>14091</v>
      </c>
      <c r="G53" s="9"/>
      <c r="H53" s="30" t="s">
        <v>51</v>
      </c>
      <c r="I53" s="41"/>
      <c r="J53" s="41">
        <v>216</v>
      </c>
      <c r="K53" s="42">
        <v>200</v>
      </c>
      <c r="L53" s="41">
        <v>460</v>
      </c>
      <c r="M53" s="42">
        <v>200</v>
      </c>
      <c r="N53" s="69">
        <v>0</v>
      </c>
      <c r="O53" s="97">
        <v>200</v>
      </c>
      <c r="P53"/>
    </row>
    <row r="54" spans="2:16" x14ac:dyDescent="0.3">
      <c r="B54" s="6"/>
      <c r="C54" s="8" t="s">
        <v>20</v>
      </c>
      <c r="D54" s="9">
        <v>13000</v>
      </c>
      <c r="E54" s="13"/>
      <c r="F54" s="9">
        <v>13137</v>
      </c>
      <c r="G54" s="13"/>
      <c r="H54" s="30" t="s">
        <v>57</v>
      </c>
      <c r="I54" s="41"/>
      <c r="J54" s="74" t="s">
        <v>22</v>
      </c>
      <c r="K54" s="74" t="s">
        <v>22</v>
      </c>
      <c r="L54" s="74" t="s">
        <v>22</v>
      </c>
      <c r="M54" s="74" t="s">
        <v>22</v>
      </c>
      <c r="N54" s="69">
        <v>0</v>
      </c>
      <c r="O54" s="97">
        <v>700</v>
      </c>
      <c r="P54"/>
    </row>
    <row r="55" spans="2:16" x14ac:dyDescent="0.3">
      <c r="B55" s="6"/>
      <c r="C55" s="8" t="s">
        <v>27</v>
      </c>
      <c r="D55" s="9">
        <v>15000</v>
      </c>
      <c r="E55" s="13"/>
      <c r="F55" s="9">
        <v>13411</v>
      </c>
      <c r="G55" s="13"/>
      <c r="H55" s="30" t="s">
        <v>12</v>
      </c>
      <c r="I55" s="32"/>
      <c r="J55" s="41">
        <v>75</v>
      </c>
      <c r="K55" s="74" t="s">
        <v>22</v>
      </c>
      <c r="L55" s="74" t="s">
        <v>22</v>
      </c>
      <c r="M55" s="42">
        <v>200</v>
      </c>
      <c r="N55" s="69">
        <v>71</v>
      </c>
      <c r="O55" s="97">
        <v>0</v>
      </c>
      <c r="P55"/>
    </row>
    <row r="56" spans="2:16" x14ac:dyDescent="0.3">
      <c r="B56" s="6"/>
      <c r="C56" s="8" t="s">
        <v>40</v>
      </c>
      <c r="D56" s="9">
        <v>16000</v>
      </c>
      <c r="E56" s="13"/>
      <c r="F56" s="61">
        <f>+F55+D56-L40</f>
        <v>11410.68</v>
      </c>
      <c r="G56" s="13" t="s">
        <v>41</v>
      </c>
      <c r="H56" s="30"/>
      <c r="J56" s="34">
        <f t="shared" ref="J56:O56" si="4">SUM(J50:J55)</f>
        <v>1821</v>
      </c>
      <c r="K56" s="34">
        <f t="shared" si="4"/>
        <v>1875</v>
      </c>
      <c r="L56" s="34">
        <f t="shared" si="4"/>
        <v>1284</v>
      </c>
      <c r="M56" s="34">
        <f t="shared" si="4"/>
        <v>3450</v>
      </c>
      <c r="N56" s="67">
        <f t="shared" si="4"/>
        <v>716</v>
      </c>
      <c r="O56" s="37">
        <f t="shared" si="4"/>
        <v>1900</v>
      </c>
      <c r="P56"/>
    </row>
    <row r="57" spans="2:16" x14ac:dyDescent="0.3">
      <c r="B57" s="6"/>
      <c r="C57" s="8" t="s">
        <v>53</v>
      </c>
      <c r="D57" s="76">
        <v>17000</v>
      </c>
      <c r="E57" s="13" t="s">
        <v>21</v>
      </c>
      <c r="F57" s="61">
        <f>+F56+D57-N40</f>
        <v>11410.68</v>
      </c>
      <c r="G57" s="13" t="s">
        <v>41</v>
      </c>
      <c r="H57" s="6"/>
      <c r="I57" s="32"/>
      <c r="J57" s="41"/>
      <c r="K57" s="42"/>
      <c r="L57" s="41"/>
      <c r="M57" s="42"/>
      <c r="N57" s="69"/>
      <c r="O57" s="97"/>
      <c r="P57"/>
    </row>
    <row r="58" spans="2:16" x14ac:dyDescent="0.3">
      <c r="B58" s="6"/>
      <c r="G58" s="32"/>
      <c r="H58" s="31" t="s">
        <v>24</v>
      </c>
      <c r="I58" s="32"/>
      <c r="J58" s="42"/>
      <c r="K58" s="42"/>
      <c r="L58" s="42"/>
      <c r="M58" s="42"/>
      <c r="N58" s="69"/>
      <c r="O58" s="97"/>
      <c r="P58"/>
    </row>
    <row r="59" spans="2:16" x14ac:dyDescent="0.3">
      <c r="B59" s="50" t="s">
        <v>37</v>
      </c>
      <c r="E59" s="118" t="s">
        <v>4</v>
      </c>
      <c r="F59" s="118" t="s">
        <v>41</v>
      </c>
      <c r="G59" s="53" t="s">
        <v>41</v>
      </c>
      <c r="H59" s="30" t="s">
        <v>29</v>
      </c>
      <c r="I59" s="32"/>
      <c r="J59" s="41">
        <v>420</v>
      </c>
      <c r="K59" s="74" t="s">
        <v>22</v>
      </c>
      <c r="L59" s="74" t="s">
        <v>22</v>
      </c>
      <c r="M59" s="74" t="s">
        <v>22</v>
      </c>
      <c r="N59" s="74" t="s">
        <v>22</v>
      </c>
      <c r="O59" s="99" t="s">
        <v>22</v>
      </c>
      <c r="P59" s="74"/>
    </row>
    <row r="60" spans="2:16" x14ac:dyDescent="0.3">
      <c r="B60" s="6"/>
      <c r="D60" s="38"/>
      <c r="E60" s="119">
        <v>45017</v>
      </c>
      <c r="F60" s="119">
        <v>45383</v>
      </c>
      <c r="G60" s="48">
        <v>45748</v>
      </c>
      <c r="H60" s="43"/>
      <c r="I60" s="32"/>
      <c r="J60" s="41"/>
      <c r="N60" s="62"/>
      <c r="O60" s="7"/>
      <c r="P60"/>
    </row>
    <row r="61" spans="2:16" ht="15" thickBot="1" x14ac:dyDescent="0.35">
      <c r="B61" s="43" t="s">
        <v>35</v>
      </c>
      <c r="D61" s="32"/>
      <c r="E61" s="120">
        <v>3000</v>
      </c>
      <c r="F61" s="120">
        <v>3000</v>
      </c>
      <c r="G61" s="9">
        <v>3000</v>
      </c>
      <c r="H61" s="43"/>
      <c r="I61" s="32"/>
      <c r="J61" s="44">
        <f t="shared" ref="J61:O61" si="5">SUM(J56:J60)</f>
        <v>2241</v>
      </c>
      <c r="K61" s="45">
        <f t="shared" si="5"/>
        <v>1875</v>
      </c>
      <c r="L61" s="44">
        <f t="shared" si="5"/>
        <v>1284</v>
      </c>
      <c r="M61" s="45">
        <f t="shared" si="5"/>
        <v>3450</v>
      </c>
      <c r="N61" s="71">
        <f t="shared" si="5"/>
        <v>716</v>
      </c>
      <c r="O61" s="100">
        <f t="shared" si="5"/>
        <v>1900</v>
      </c>
      <c r="P61"/>
    </row>
    <row r="62" spans="2:16" ht="15" thickTop="1" x14ac:dyDescent="0.3">
      <c r="B62" s="43" t="s">
        <v>48</v>
      </c>
      <c r="D62" s="32"/>
      <c r="E62" s="120">
        <v>650</v>
      </c>
      <c r="F62" s="121" t="s">
        <v>22</v>
      </c>
      <c r="G62" s="73" t="s">
        <v>22</v>
      </c>
      <c r="H62" s="43"/>
      <c r="I62" s="32"/>
      <c r="J62" s="32"/>
      <c r="K62" s="46"/>
      <c r="L62" s="32"/>
      <c r="M62" s="46"/>
      <c r="N62" s="72"/>
      <c r="O62" s="101"/>
      <c r="P62"/>
    </row>
    <row r="63" spans="2:16" x14ac:dyDescent="0.3">
      <c r="B63" s="43" t="s">
        <v>46</v>
      </c>
      <c r="D63" s="32"/>
      <c r="E63" s="120">
        <v>500</v>
      </c>
      <c r="F63" s="121" t="s">
        <v>22</v>
      </c>
      <c r="G63" s="73" t="s">
        <v>22</v>
      </c>
      <c r="H63" s="43"/>
      <c r="I63" s="32"/>
      <c r="J63" s="32"/>
      <c r="K63" s="46"/>
      <c r="L63" s="32"/>
      <c r="M63" s="46"/>
      <c r="N63" s="72"/>
      <c r="O63" s="101"/>
      <c r="P63"/>
    </row>
    <row r="64" spans="2:16" x14ac:dyDescent="0.3">
      <c r="B64" s="43" t="s">
        <v>58</v>
      </c>
      <c r="D64" s="32"/>
      <c r="E64" s="120">
        <v>1000</v>
      </c>
      <c r="F64" s="121" t="s">
        <v>22</v>
      </c>
      <c r="G64" s="73" t="s">
        <v>22</v>
      </c>
      <c r="H64" s="43"/>
      <c r="I64" s="32"/>
      <c r="J64" s="32"/>
      <c r="K64" s="46"/>
      <c r="L64" s="32"/>
      <c r="M64" s="46"/>
      <c r="N64" s="72"/>
      <c r="O64" s="101"/>
      <c r="P64"/>
    </row>
    <row r="65" spans="2:16" x14ac:dyDescent="0.3">
      <c r="B65" s="43" t="s">
        <v>36</v>
      </c>
      <c r="D65" s="32"/>
      <c r="E65" s="49">
        <f>+F55-SUM(E61:E64)</f>
        <v>8261</v>
      </c>
      <c r="F65" s="49">
        <f>+F56-SUM(F61:F63)</f>
        <v>8410.68</v>
      </c>
      <c r="G65" s="49">
        <f>+F56-SUM(G61:G63)</f>
        <v>8410.68</v>
      </c>
      <c r="H65" s="43"/>
      <c r="I65" s="32"/>
      <c r="J65" s="32"/>
      <c r="K65" s="46"/>
      <c r="L65" s="32"/>
      <c r="M65" s="46"/>
      <c r="N65" s="72"/>
      <c r="O65" s="101"/>
      <c r="P65"/>
    </row>
    <row r="66" spans="2:16" x14ac:dyDescent="0.3">
      <c r="B66" s="6"/>
      <c r="D66" s="32"/>
      <c r="H66" s="43"/>
      <c r="I66" s="32"/>
      <c r="J66" s="32"/>
      <c r="K66" s="46"/>
      <c r="L66" s="32"/>
      <c r="M66" s="46"/>
      <c r="N66" s="72"/>
      <c r="O66" s="101"/>
      <c r="P66"/>
    </row>
    <row r="67" spans="2:16" ht="15" thickBot="1" x14ac:dyDescent="0.35">
      <c r="B67" s="6"/>
      <c r="E67" s="47">
        <f>SUM(E61:E65)</f>
        <v>13411</v>
      </c>
      <c r="F67" s="47">
        <f>SUM(F61:F65)</f>
        <v>11410.68</v>
      </c>
      <c r="G67" s="47">
        <f>SUM(G61:G65)</f>
        <v>11410.68</v>
      </c>
      <c r="H67" s="43"/>
      <c r="I67" s="32"/>
      <c r="J67" s="32"/>
      <c r="K67" s="46"/>
      <c r="L67" s="32"/>
      <c r="M67" s="46"/>
      <c r="N67" s="72"/>
      <c r="O67" s="101"/>
      <c r="P67"/>
    </row>
    <row r="68" spans="2:16" ht="15" thickTop="1" x14ac:dyDescent="0.3">
      <c r="B68" s="11"/>
      <c r="C68" s="12"/>
      <c r="D68" s="12"/>
      <c r="E68" s="12"/>
      <c r="F68" s="12"/>
      <c r="G68" s="12"/>
      <c r="H68" s="102"/>
      <c r="I68" s="36"/>
      <c r="J68" s="36"/>
      <c r="K68" s="103"/>
      <c r="L68" s="36"/>
      <c r="M68" s="103"/>
      <c r="N68" s="104"/>
      <c r="O68" s="105"/>
      <c r="P68"/>
    </row>
    <row r="69" spans="2:16" x14ac:dyDescent="0.3">
      <c r="P69"/>
    </row>
    <row r="70" spans="2:16" x14ac:dyDescent="0.3">
      <c r="P70"/>
    </row>
    <row r="71" spans="2:16" x14ac:dyDescent="0.3">
      <c r="P71"/>
    </row>
    <row r="72" spans="2:16" x14ac:dyDescent="0.3">
      <c r="P72"/>
    </row>
    <row r="73" spans="2:16" x14ac:dyDescent="0.3">
      <c r="P73"/>
    </row>
    <row r="74" spans="2:16" x14ac:dyDescent="0.3">
      <c r="P74"/>
    </row>
    <row r="75" spans="2:16" x14ac:dyDescent="0.3">
      <c r="P75"/>
    </row>
    <row r="76" spans="2:16" x14ac:dyDescent="0.3">
      <c r="P76"/>
    </row>
    <row r="77" spans="2:16" x14ac:dyDescent="0.3">
      <c r="P77"/>
    </row>
    <row r="78" spans="2:16" x14ac:dyDescent="0.3">
      <c r="P78"/>
    </row>
    <row r="79" spans="2:16" x14ac:dyDescent="0.3">
      <c r="P79"/>
    </row>
    <row r="80" spans="2:16" x14ac:dyDescent="0.3">
      <c r="P80"/>
    </row>
    <row r="81" spans="16:16" x14ac:dyDescent="0.3">
      <c r="P81"/>
    </row>
    <row r="82" spans="16:16" x14ac:dyDescent="0.3">
      <c r="P82"/>
    </row>
    <row r="83" spans="16:16" x14ac:dyDescent="0.3">
      <c r="P83"/>
    </row>
    <row r="84" spans="16:16" x14ac:dyDescent="0.3">
      <c r="P84"/>
    </row>
    <row r="85" spans="16:16" x14ac:dyDescent="0.3">
      <c r="P85"/>
    </row>
    <row r="86" spans="16:16" x14ac:dyDescent="0.3">
      <c r="P86"/>
    </row>
    <row r="87" spans="16:16" x14ac:dyDescent="0.3">
      <c r="P87"/>
    </row>
    <row r="88" spans="16:16" x14ac:dyDescent="0.3">
      <c r="P88"/>
    </row>
    <row r="89" spans="16:16" x14ac:dyDescent="0.3">
      <c r="P89"/>
    </row>
    <row r="90" spans="16:16" x14ac:dyDescent="0.3">
      <c r="P90"/>
    </row>
    <row r="91" spans="16:16" x14ac:dyDescent="0.3">
      <c r="P91"/>
    </row>
    <row r="92" spans="16:16" x14ac:dyDescent="0.3">
      <c r="P92"/>
    </row>
    <row r="93" spans="16:16" x14ac:dyDescent="0.3">
      <c r="P93"/>
    </row>
    <row r="94" spans="16:16" x14ac:dyDescent="0.3">
      <c r="P94"/>
    </row>
    <row r="95" spans="16:16" x14ac:dyDescent="0.3">
      <c r="P95"/>
    </row>
    <row r="96" spans="16:16" x14ac:dyDescent="0.3">
      <c r="P96"/>
    </row>
    <row r="97" spans="16:16" x14ac:dyDescent="0.3">
      <c r="P97"/>
    </row>
    <row r="98" spans="16:16" x14ac:dyDescent="0.3">
      <c r="P98"/>
    </row>
    <row r="99" spans="16:16" x14ac:dyDescent="0.3">
      <c r="P99"/>
    </row>
    <row r="100" spans="16:16" x14ac:dyDescent="0.3">
      <c r="P100"/>
    </row>
    <row r="101" spans="16:16" x14ac:dyDescent="0.3">
      <c r="P101"/>
    </row>
    <row r="102" spans="16:16" x14ac:dyDescent="0.3">
      <c r="P102"/>
    </row>
    <row r="103" spans="16:16" x14ac:dyDescent="0.3">
      <c r="P103"/>
    </row>
    <row r="104" spans="16:16" x14ac:dyDescent="0.3">
      <c r="P104"/>
    </row>
    <row r="105" spans="16:16" x14ac:dyDescent="0.3">
      <c r="P105"/>
    </row>
    <row r="106" spans="16:16" x14ac:dyDescent="0.3">
      <c r="P106"/>
    </row>
    <row r="107" spans="16:16" x14ac:dyDescent="0.3">
      <c r="P107"/>
    </row>
  </sheetData>
  <mergeCells count="4">
    <mergeCell ref="K48:L48"/>
    <mergeCell ref="H9:I9"/>
    <mergeCell ref="K9:L9"/>
    <mergeCell ref="M48:N4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Caukill</dc:creator>
  <cp:lastModifiedBy>Hawkley Parish Council</cp:lastModifiedBy>
  <cp:lastPrinted>2023-11-22T09:02:29Z</cp:lastPrinted>
  <dcterms:created xsi:type="dcterms:W3CDTF">2020-01-14T14:41:10Z</dcterms:created>
  <dcterms:modified xsi:type="dcterms:W3CDTF">2023-11-27T22:17:33Z</dcterms:modified>
</cp:coreProperties>
</file>